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Theo muc luong" sheetId="1" r:id="rId1"/>
    <sheet name="Theo he so luong" sheetId="4" r:id="rId2"/>
  </sheets>
  <calcPr calcId="125725"/>
</workbook>
</file>

<file path=xl/calcChain.xml><?xml version="1.0" encoding="utf-8"?>
<calcChain xmlns="http://schemas.openxmlformats.org/spreadsheetml/2006/main">
  <c r="D10" i="4"/>
  <c r="E6"/>
  <c r="E7"/>
  <c r="E8"/>
  <c r="E9"/>
  <c r="C9"/>
  <c r="C8"/>
  <c r="C7"/>
  <c r="C6"/>
  <c r="C5"/>
  <c r="E5" s="1"/>
  <c r="C4"/>
  <c r="E4" s="1"/>
  <c r="C5" i="1"/>
  <c r="E5" s="1"/>
  <c r="C6"/>
  <c r="C7"/>
  <c r="C8"/>
  <c r="C9"/>
  <c r="D10"/>
  <c r="E9"/>
  <c r="E8"/>
  <c r="E7"/>
  <c r="E6"/>
  <c r="C4"/>
  <c r="E4" s="1"/>
  <c r="E10" i="4" l="1"/>
  <c r="C11" s="1"/>
  <c r="C10"/>
  <c r="E10" i="1"/>
  <c r="C11" s="1"/>
  <c r="C10"/>
  <c r="C12" l="1"/>
  <c r="C12" i="4"/>
</calcChain>
</file>

<file path=xl/sharedStrings.xml><?xml version="1.0" encoding="utf-8"?>
<sst xmlns="http://schemas.openxmlformats.org/spreadsheetml/2006/main" count="33" uniqueCount="20">
  <si>
    <t>Từ tháng</t>
  </si>
  <si>
    <t>Đến tháng</t>
  </si>
  <si>
    <t>Số tháng</t>
  </si>
  <si>
    <t>Mức lương</t>
  </si>
  <si>
    <t>Tổng lương</t>
  </si>
  <si>
    <t>Cộng:</t>
  </si>
  <si>
    <t>Bình lương 06 tháng</t>
  </si>
  <si>
    <t xml:space="preserve">Tiền tạm tính: </t>
  </si>
  <si>
    <t>TÍNH TIỀN THAI SẢN</t>
  </si>
  <si>
    <t>THAM GIA THEO MỨC LƯƠNG</t>
  </si>
  <si>
    <t>Ghi chú:</t>
  </si>
  <si>
    <t>d</t>
  </si>
  <si>
    <t>- Lương cơ sở là 1,490,000</t>
  </si>
  <si>
    <t>- Dành cho người tham gia BHXH theo mức lương như làm Công ty, DN…</t>
  </si>
  <si>
    <t>- Dành cho người tham gia BHXH theo hệ số như làm Cơ quan nhà nước</t>
  </si>
  <si>
    <t>Hệ số lương</t>
  </si>
  <si>
    <t>- Đã bao gồm tiền trợ cấp (02 tháng lương cơ sở)</t>
  </si>
  <si>
    <t>-Từ tháng/ đến tháng nhập theo dạng mm/yyyy</t>
  </si>
  <si>
    <t>-Website: http://tuvanbhxh.net</t>
  </si>
  <si>
    <t>THAM GIA THEO HỆ SỐ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</si>
</sst>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mm/yyyy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1" xfId="0" applyNumberFormat="1" applyFont="1" applyBorder="1" applyProtection="1"/>
    <xf numFmtId="165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7" fillId="0" borderId="0" xfId="0" quotePrefix="1" applyFont="1" applyProtection="1"/>
    <xf numFmtId="0" fontId="5" fillId="0" borderId="0" xfId="0" quotePrefix="1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NumberFormat="1" applyFont="1" applyBorder="1" applyProtection="1"/>
    <xf numFmtId="164" fontId="2" fillId="0" borderId="1" xfId="0" applyNumberFormat="1" applyFont="1" applyBorder="1" applyProtection="1"/>
    <xf numFmtId="164" fontId="2" fillId="0" borderId="0" xfId="0" applyNumberFormat="1" applyFont="1" applyAlignment="1" applyProtection="1"/>
    <xf numFmtId="164" fontId="1" fillId="0" borderId="0" xfId="0" applyNumberFormat="1" applyFont="1" applyAlignment="1" applyProtection="1"/>
    <xf numFmtId="0" fontId="7" fillId="0" borderId="0" xfId="0" applyFont="1" applyProtection="1"/>
    <xf numFmtId="165" fontId="2" fillId="0" borderId="1" xfId="0" applyNumberFormat="1" applyFont="1" applyBorder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3" fontId="3" fillId="2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6" sqref="B6"/>
    </sheetView>
  </sheetViews>
  <sheetFormatPr defaultRowHeight="18.75"/>
  <cols>
    <col min="1" max="1" width="17.28515625" style="5" customWidth="1"/>
    <col min="2" max="2" width="16.5703125" style="5" customWidth="1"/>
    <col min="3" max="3" width="16.28515625" style="5" hidden="1" customWidth="1"/>
    <col min="4" max="4" width="40.5703125" style="5" customWidth="1"/>
    <col min="5" max="5" width="28.5703125" style="5" hidden="1" customWidth="1"/>
    <col min="6" max="16384" width="9.140625" style="5"/>
  </cols>
  <sheetData>
    <row r="1" spans="1:5">
      <c r="A1" s="19" t="s">
        <v>8</v>
      </c>
      <c r="B1" s="19"/>
      <c r="C1" s="19"/>
      <c r="D1" s="19"/>
      <c r="E1" s="19"/>
    </row>
    <row r="2" spans="1:5">
      <c r="A2" s="20" t="s">
        <v>9</v>
      </c>
      <c r="B2" s="20"/>
      <c r="C2" s="20"/>
      <c r="D2" s="20"/>
    </row>
    <row r="3" spans="1: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>
      <c r="A4" s="2">
        <v>44197</v>
      </c>
      <c r="B4" s="2">
        <v>44256</v>
      </c>
      <c r="C4" s="3">
        <f>IF(B4="","",DATEDIF(A4,B4,"m")+1)</f>
        <v>3</v>
      </c>
      <c r="D4" s="4">
        <v>2000000</v>
      </c>
      <c r="E4" s="1">
        <f>IF(D4="","",D4*C4)</f>
        <v>6000000</v>
      </c>
    </row>
    <row r="5" spans="1:5">
      <c r="A5" s="2">
        <v>44287</v>
      </c>
      <c r="B5" s="2">
        <v>44348</v>
      </c>
      <c r="C5" s="3">
        <f t="shared" ref="C5:C9" si="0">IF(B5="","",DATEDIF(A5,B5,"m")+1)</f>
        <v>3</v>
      </c>
      <c r="D5" s="4">
        <v>5000000</v>
      </c>
      <c r="E5" s="1">
        <f>IF(D5="","",D5*C5)</f>
        <v>15000000</v>
      </c>
    </row>
    <row r="6" spans="1:5">
      <c r="A6" s="2"/>
      <c r="B6" s="2"/>
      <c r="C6" s="3" t="str">
        <f t="shared" si="0"/>
        <v/>
      </c>
      <c r="D6" s="4"/>
      <c r="E6" s="1" t="str">
        <f t="shared" ref="E6:E9" si="1">IF(D6="","",D6*C6)</f>
        <v/>
      </c>
    </row>
    <row r="7" spans="1:5">
      <c r="A7" s="2"/>
      <c r="B7" s="2"/>
      <c r="C7" s="3" t="str">
        <f t="shared" si="0"/>
        <v/>
      </c>
      <c r="D7" s="4"/>
      <c r="E7" s="1" t="str">
        <f t="shared" si="1"/>
        <v/>
      </c>
    </row>
    <row r="8" spans="1:5">
      <c r="A8" s="2"/>
      <c r="B8" s="2"/>
      <c r="C8" s="3" t="str">
        <f t="shared" si="0"/>
        <v/>
      </c>
      <c r="D8" s="4"/>
      <c r="E8" s="1" t="str">
        <f t="shared" si="1"/>
        <v/>
      </c>
    </row>
    <row r="9" spans="1:5">
      <c r="A9" s="2"/>
      <c r="B9" s="2"/>
      <c r="C9" s="3" t="str">
        <f t="shared" si="0"/>
        <v/>
      </c>
      <c r="D9" s="4"/>
      <c r="E9" s="1" t="str">
        <f t="shared" si="1"/>
        <v/>
      </c>
    </row>
    <row r="10" spans="1:5" ht="18" hidden="1" customHeight="1">
      <c r="A10" s="16" t="s">
        <v>5</v>
      </c>
      <c r="B10" s="16"/>
      <c r="C10" s="11">
        <f>SUM(C4:C9)</f>
        <v>6</v>
      </c>
      <c r="D10" s="12">
        <f>SUM(D4:D9)</f>
        <v>7000000</v>
      </c>
      <c r="E10" s="12">
        <f>SUM(E4:E9)</f>
        <v>21000000</v>
      </c>
    </row>
    <row r="11" spans="1:5" ht="39.75" hidden="1" customHeight="1">
      <c r="A11" s="17" t="s">
        <v>6</v>
      </c>
      <c r="B11" s="17"/>
      <c r="C11" s="13">
        <f>IFERROR(E10/C10,"Định dạng lương sai")</f>
        <v>3500000</v>
      </c>
      <c r="D11" s="14"/>
      <c r="E11" s="14"/>
    </row>
    <row r="12" spans="1:5">
      <c r="A12" s="17" t="s">
        <v>7</v>
      </c>
      <c r="B12" s="17"/>
      <c r="C12" s="18">
        <f>IF(C10&gt;6,"Chỉ hỗ trợ tính sinh 1 con (6 tháng)",IF(C10&lt;6,"Số tháng phải là 6",IF(C11="Định dạng lương sai","Định dạng lương sai",C11*6+(1490000*2))))</f>
        <v>23980000</v>
      </c>
      <c r="D12" s="18"/>
      <c r="E12" s="18"/>
    </row>
    <row r="14" spans="1:5">
      <c r="A14" s="6" t="s">
        <v>10</v>
      </c>
      <c r="B14" s="7"/>
      <c r="C14" s="7"/>
      <c r="D14" s="7"/>
    </row>
    <row r="15" spans="1:5">
      <c r="A15" s="8" t="s">
        <v>12</v>
      </c>
      <c r="B15" s="7"/>
      <c r="C15" s="7"/>
      <c r="D15" s="7"/>
    </row>
    <row r="16" spans="1:5">
      <c r="A16" s="8" t="s">
        <v>13</v>
      </c>
      <c r="B16" s="7"/>
      <c r="C16" s="7"/>
      <c r="D16" s="7"/>
    </row>
    <row r="17" spans="1:4">
      <c r="A17" s="9" t="s">
        <v>16</v>
      </c>
      <c r="B17" s="7"/>
      <c r="C17" s="7"/>
      <c r="D17" s="7"/>
    </row>
    <row r="18" spans="1:4">
      <c r="A18" s="9" t="s">
        <v>17</v>
      </c>
      <c r="B18" s="7"/>
      <c r="C18" s="7"/>
      <c r="D18" s="7"/>
    </row>
    <row r="19" spans="1:4">
      <c r="A19" s="9" t="s">
        <v>18</v>
      </c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</sheetData>
  <sheetProtection password="CF95" sheet="1" objects="1" scenarios="1"/>
  <mergeCells count="6">
    <mergeCell ref="A10:B10"/>
    <mergeCell ref="A11:B11"/>
    <mergeCell ref="A12:B12"/>
    <mergeCell ref="C12:E12"/>
    <mergeCell ref="A1:E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B16" sqref="B16"/>
    </sheetView>
  </sheetViews>
  <sheetFormatPr defaultRowHeight="18.75"/>
  <cols>
    <col min="1" max="1" width="17.7109375" style="5" customWidth="1"/>
    <col min="2" max="2" width="17.140625" style="5" customWidth="1"/>
    <col min="3" max="3" width="16.28515625" style="5" hidden="1" customWidth="1"/>
    <col min="4" max="4" width="42.85546875" style="5" customWidth="1"/>
    <col min="5" max="5" width="28.5703125" style="5" hidden="1" customWidth="1"/>
    <col min="6" max="16384" width="9.140625" style="5"/>
  </cols>
  <sheetData>
    <row r="1" spans="1:5">
      <c r="A1" s="19" t="s">
        <v>8</v>
      </c>
      <c r="B1" s="19"/>
      <c r="C1" s="19"/>
      <c r="D1" s="19"/>
      <c r="E1" s="19"/>
    </row>
    <row r="2" spans="1:5">
      <c r="A2" s="20" t="s">
        <v>19</v>
      </c>
      <c r="B2" s="20"/>
      <c r="C2" s="20"/>
      <c r="D2" s="20"/>
    </row>
    <row r="3" spans="1:5">
      <c r="A3" s="10" t="s">
        <v>0</v>
      </c>
      <c r="B3" s="10" t="s">
        <v>1</v>
      </c>
      <c r="C3" s="10" t="s">
        <v>2</v>
      </c>
      <c r="D3" s="10" t="s">
        <v>15</v>
      </c>
      <c r="E3" s="10" t="s">
        <v>4</v>
      </c>
    </row>
    <row r="4" spans="1:5">
      <c r="A4" s="2">
        <v>44197</v>
      </c>
      <c r="B4" s="2">
        <v>44228</v>
      </c>
      <c r="C4" s="3">
        <f>IF(B4="","",DATEDIF(A4,B4,"m")+1)</f>
        <v>2</v>
      </c>
      <c r="D4" s="3">
        <v>3</v>
      </c>
      <c r="E4" s="1">
        <f>IF(D4="","",D4*1490000*C4)</f>
        <v>8940000</v>
      </c>
    </row>
    <row r="5" spans="1:5">
      <c r="A5" s="2">
        <v>44256</v>
      </c>
      <c r="B5" s="2">
        <v>44348</v>
      </c>
      <c r="C5" s="3">
        <f t="shared" ref="C5:C9" si="0">IF(B5="","",DATEDIF(A5,B5,"m")+1)</f>
        <v>4</v>
      </c>
      <c r="D5" s="3">
        <v>3.33</v>
      </c>
      <c r="E5" s="1">
        <f>IF(D5="","",D5*1490000*C5)</f>
        <v>19846800</v>
      </c>
    </row>
    <row r="6" spans="1:5">
      <c r="A6" s="2"/>
      <c r="B6" s="2"/>
      <c r="C6" s="3" t="str">
        <f t="shared" si="0"/>
        <v/>
      </c>
      <c r="D6" s="3"/>
      <c r="E6" s="1" t="str">
        <f t="shared" ref="E6:E9" si="1">IF(D6="","",D6*1490000*C6)</f>
        <v/>
      </c>
    </row>
    <row r="7" spans="1:5">
      <c r="A7" s="2"/>
      <c r="B7" s="2"/>
      <c r="C7" s="3" t="str">
        <f t="shared" si="0"/>
        <v/>
      </c>
      <c r="D7" s="3"/>
      <c r="E7" s="1" t="str">
        <f t="shared" si="1"/>
        <v/>
      </c>
    </row>
    <row r="8" spans="1:5">
      <c r="A8" s="2"/>
      <c r="B8" s="2"/>
      <c r="C8" s="3" t="str">
        <f t="shared" si="0"/>
        <v/>
      </c>
      <c r="D8" s="3"/>
      <c r="E8" s="1" t="str">
        <f t="shared" si="1"/>
        <v/>
      </c>
    </row>
    <row r="9" spans="1:5">
      <c r="A9" s="2"/>
      <c r="B9" s="2"/>
      <c r="C9" s="3" t="str">
        <f t="shared" si="0"/>
        <v/>
      </c>
      <c r="D9" s="3"/>
      <c r="E9" s="1" t="str">
        <f t="shared" si="1"/>
        <v/>
      </c>
    </row>
    <row r="10" spans="1:5" ht="18" hidden="1" customHeight="1">
      <c r="A10" s="16" t="s">
        <v>5</v>
      </c>
      <c r="B10" s="16"/>
      <c r="C10" s="11">
        <f>SUM(C4:C9)</f>
        <v>6</v>
      </c>
      <c r="D10" s="11">
        <f>SUM(D4:D9)</f>
        <v>6.33</v>
      </c>
      <c r="E10" s="12">
        <f>SUM(E4:E9)</f>
        <v>28786800</v>
      </c>
    </row>
    <row r="11" spans="1:5" ht="39.75" hidden="1" customHeight="1">
      <c r="A11" s="17" t="s">
        <v>6</v>
      </c>
      <c r="B11" s="17"/>
      <c r="C11" s="13">
        <f>IFERROR(E10/C10,"Định dạng lương sai")</f>
        <v>4797800</v>
      </c>
      <c r="D11" s="14"/>
      <c r="E11" s="14"/>
    </row>
    <row r="12" spans="1:5">
      <c r="A12" s="17" t="s">
        <v>7</v>
      </c>
      <c r="B12" s="17"/>
      <c r="C12" s="18">
        <f>IF(C10&gt;6,"Chỉ hỗ trợ tính sinh 1 con (6 tháng)",IF(C10&lt;6,"Số tháng phải là 6",IF(C11="Định dạng lương sai","Định dạng lương sai",C11*6+(1490000*2))))</f>
        <v>31766800</v>
      </c>
      <c r="D12" s="18"/>
      <c r="E12" s="18"/>
    </row>
    <row r="14" spans="1:5">
      <c r="A14" s="6" t="s">
        <v>10</v>
      </c>
      <c r="B14" s="7"/>
      <c r="C14" s="7"/>
      <c r="D14" s="7"/>
    </row>
    <row r="15" spans="1:5">
      <c r="A15" s="8" t="s">
        <v>12</v>
      </c>
      <c r="B15" s="15"/>
      <c r="C15" s="7"/>
      <c r="D15" s="7"/>
    </row>
    <row r="16" spans="1:5" ht="16.5" customHeight="1">
      <c r="A16" s="8" t="s">
        <v>14</v>
      </c>
      <c r="B16" s="15"/>
      <c r="C16" s="7"/>
      <c r="D16" s="7"/>
    </row>
    <row r="17" spans="1:4">
      <c r="A17" s="9" t="s">
        <v>16</v>
      </c>
      <c r="B17" s="7"/>
      <c r="C17" s="7"/>
      <c r="D17" s="7" t="s">
        <v>11</v>
      </c>
    </row>
    <row r="18" spans="1:4">
      <c r="A18" s="9" t="s">
        <v>17</v>
      </c>
      <c r="B18" s="7"/>
      <c r="C18" s="7"/>
      <c r="D18" s="7"/>
    </row>
    <row r="19" spans="1:4">
      <c r="A19" s="9" t="s">
        <v>18</v>
      </c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</sheetData>
  <sheetProtection password="CF95" sheet="1" objects="1" scenarios="1"/>
  <mergeCells count="6">
    <mergeCell ref="A1:E1"/>
    <mergeCell ref="A2:D2"/>
    <mergeCell ref="A10:B10"/>
    <mergeCell ref="A11:B11"/>
    <mergeCell ref="A12:B12"/>
    <mergeCell ref="C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 muc luong</vt:lpstr>
      <vt:lpstr>Theo he so luong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2021-08-10T02:22:18Z</dcterms:created>
  <dcterms:modified xsi:type="dcterms:W3CDTF">2021-08-10T07:47:29Z</dcterms:modified>
</cp:coreProperties>
</file>